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L:\תפעול ומינהל\מכרזים והליכים תחרותיים\מכרזים 24\1-24\"/>
    </mc:Choice>
  </mc:AlternateContent>
  <xr:revisionPtr revIDLastSave="0" documentId="8_{CAFD9CAB-3A64-4E85-9E01-AD750C00BEF9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אומדן שלומי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5" i="2"/>
  <c r="H14" i="2" l="1"/>
  <c r="H15" i="2" s="1"/>
  <c r="F12" i="2" l="1"/>
  <c r="F5" i="2"/>
  <c r="F13" i="2"/>
  <c r="F6" i="2"/>
  <c r="F11" i="2"/>
  <c r="F10" i="2"/>
  <c r="D8" i="2"/>
  <c r="F8" i="2" s="1"/>
  <c r="D7" i="2"/>
  <c r="F7" i="2" s="1"/>
  <c r="D9" i="2" l="1"/>
  <c r="F9" i="2" s="1"/>
  <c r="F14" i="2" s="1"/>
  <c r="F15" i="2" s="1"/>
</calcChain>
</file>

<file path=xl/sharedStrings.xml><?xml version="1.0" encoding="utf-8"?>
<sst xmlns="http://schemas.openxmlformats.org/spreadsheetml/2006/main" count="29" uniqueCount="24">
  <si>
    <t>כמות</t>
  </si>
  <si>
    <t>בדיקת החדרה תקנית (SPT)</t>
  </si>
  <si>
    <t>העברת ציוד קידוח בין נק' בדיקה</t>
  </si>
  <si>
    <t>שימוש במחפרון להכשרת דרכי גישה</t>
  </si>
  <si>
    <t>מ"א</t>
  </si>
  <si>
    <t>יח'</t>
  </si>
  <si>
    <t>קומפ'</t>
  </si>
  <si>
    <t>י"ע</t>
  </si>
  <si>
    <t>סה"כ:</t>
  </si>
  <si>
    <t>סה"כ כולל מע"מ:</t>
  </si>
  <si>
    <t>התארגנות, טיפול בהיתרים, הובלות אל/מ האתר</t>
  </si>
  <si>
    <t>אספקת מים באמצעות מיכלית מים</t>
  </si>
  <si>
    <t>קידוח במקדח "אוגר" בקוטר "4 - "6 בתחום העומקים 0 - 15 מ' כולל איטום קידוח לאחר השלמתו</t>
  </si>
  <si>
    <t>קדיחה או הרחבת קדח קיים במקדח גלעין בסלע קוטר 63 מ"מ בתחום העומקים 15 - 30 מ' כולל איטום קידוח לאחר השלמתו</t>
  </si>
  <si>
    <t>קדיחה או הרחבת קדח קיים במקדח גלעין בסלע קוטר 63 מ"מ בתחום העומקים 30 - 60 מ' כולל איטום קידוח לאחר השלמתו</t>
  </si>
  <si>
    <t>קדיחה או הרחבת קדח קיים במקדח גלעין בסלע קוטר 63 מ"מ לעומק 60 מ' עד 100 מ' כולל איטום קידוח לאחר השלמתו</t>
  </si>
  <si>
    <t>סעיף</t>
  </si>
  <si>
    <t>תאור</t>
  </si>
  <si>
    <t>יחידה</t>
  </si>
  <si>
    <t>מחיר ליחידה(₪ ללא מע"מ)</t>
  </si>
  <si>
    <t>סה"כ (₪ ללא מע"מ)</t>
  </si>
  <si>
    <t>הצעת מחיר קבלן ליחידה (₪ לא כולל מע"מ)</t>
  </si>
  <si>
    <t>סה"כ קבלן (₪ לא כולל מע"מ)</t>
  </si>
  <si>
    <t>כתב כמויות - קידוחים גיאוטכניים בחוף מזור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</si>
</sst>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&quot;₪&quot;\ #,##0"/>
  </numFmts>
  <fonts count="6" x14ac:knownFonts="1">
    <font>
      <sz val="11"/>
      <color theme="1"/>
      <name val="Arial"/>
      <family val="2"/>
      <scheme val="minor"/>
    </font>
    <font>
      <sz val="12"/>
      <color theme="1"/>
      <name val="David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Calibri"/>
      <family val="2"/>
    </font>
    <font>
      <b/>
      <sz val="16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8C8C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/>
    <xf numFmtId="164" fontId="2" fillId="0" borderId="0" xfId="0" applyNumberFormat="1" applyFo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4" fontId="4" fillId="2" borderId="1" xfId="0" applyNumberFormat="1" applyFont="1" applyFill="1" applyBorder="1" applyAlignment="1">
      <alignment horizontal="right" wrapText="1"/>
    </xf>
    <xf numFmtId="43" fontId="4" fillId="2" borderId="1" xfId="1" applyFont="1" applyFill="1" applyBorder="1" applyAlignment="1">
      <alignment horizontal="right" wrapText="1"/>
    </xf>
    <xf numFmtId="43" fontId="4" fillId="2" borderId="1" xfId="1" applyFont="1" applyFill="1" applyBorder="1" applyAlignment="1" applyProtection="1">
      <alignment horizontal="right" wrapText="1"/>
    </xf>
    <xf numFmtId="0" fontId="5" fillId="0" borderId="0" xfId="0" applyFont="1" applyAlignment="1">
      <alignment horizontal="right"/>
    </xf>
    <xf numFmtId="43" fontId="0" fillId="0" borderId="1" xfId="1" applyFont="1" applyBorder="1"/>
    <xf numFmtId="0" fontId="0" fillId="0" borderId="1" xfId="0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31F86-DBE6-4F03-9331-C2134823EB88}">
  <dimension ref="A2:H15"/>
  <sheetViews>
    <sheetView rightToLeft="1" tabSelected="1" workbookViewId="0">
      <selection activeCell="G6" sqref="G6"/>
    </sheetView>
  </sheetViews>
  <sheetFormatPr defaultRowHeight="14.25" x14ac:dyDescent="0.2"/>
  <cols>
    <col min="1" max="1" width="8.5" customWidth="1"/>
    <col min="2" max="2" width="56.75" customWidth="1"/>
    <col min="5" max="5" width="14.5" customWidth="1"/>
    <col min="6" max="6" width="12" bestFit="1" customWidth="1"/>
    <col min="7" max="7" width="12.75" customWidth="1"/>
    <col min="8" max="8" width="13.875" customWidth="1"/>
  </cols>
  <sheetData>
    <row r="2" spans="1:8" ht="21" x14ac:dyDescent="0.35">
      <c r="B2" s="15" t="s">
        <v>23</v>
      </c>
    </row>
    <row r="4" spans="1:8" ht="45" x14ac:dyDescent="0.25">
      <c r="A4" s="12" t="s">
        <v>16</v>
      </c>
      <c r="B4" s="12" t="s">
        <v>17</v>
      </c>
      <c r="C4" s="12" t="s">
        <v>18</v>
      </c>
      <c r="D4" s="12" t="s">
        <v>0</v>
      </c>
      <c r="E4" s="13" t="s">
        <v>19</v>
      </c>
      <c r="F4" s="12" t="s">
        <v>20</v>
      </c>
      <c r="G4" s="13" t="s">
        <v>21</v>
      </c>
      <c r="H4" s="14" t="s">
        <v>22</v>
      </c>
    </row>
    <row r="5" spans="1:8" ht="15.75" x14ac:dyDescent="0.25">
      <c r="A5" s="9">
        <v>1</v>
      </c>
      <c r="B5" s="1" t="s">
        <v>10</v>
      </c>
      <c r="C5" s="2" t="s">
        <v>6</v>
      </c>
      <c r="D5" s="5">
        <v>1</v>
      </c>
      <c r="E5" s="6">
        <v>25000</v>
      </c>
      <c r="F5" s="4">
        <f t="shared" ref="F5:F13" si="0">D5*E5</f>
        <v>25000</v>
      </c>
      <c r="G5" s="17"/>
      <c r="H5" s="16">
        <f>G5*D5</f>
        <v>0</v>
      </c>
    </row>
    <row r="6" spans="1:8" ht="15.75" x14ac:dyDescent="0.25">
      <c r="A6" s="9">
        <v>2</v>
      </c>
      <c r="B6" s="1" t="s">
        <v>2</v>
      </c>
      <c r="C6" s="2" t="s">
        <v>5</v>
      </c>
      <c r="D6" s="2">
        <v>5</v>
      </c>
      <c r="E6" s="4">
        <v>350</v>
      </c>
      <c r="F6" s="4">
        <f t="shared" si="0"/>
        <v>1750</v>
      </c>
      <c r="G6" s="17"/>
      <c r="H6" s="16">
        <f t="shared" ref="H6:H13" si="1">G6*D6</f>
        <v>0</v>
      </c>
    </row>
    <row r="7" spans="1:8" ht="31.5" x14ac:dyDescent="0.25">
      <c r="A7" s="9">
        <v>3</v>
      </c>
      <c r="B7" s="10" t="s">
        <v>12</v>
      </c>
      <c r="C7" s="2" t="s">
        <v>4</v>
      </c>
      <c r="D7" s="2">
        <f>6*15</f>
        <v>90</v>
      </c>
      <c r="E7" s="4">
        <v>700</v>
      </c>
      <c r="F7" s="4">
        <f t="shared" si="0"/>
        <v>63000</v>
      </c>
      <c r="G7" s="17"/>
      <c r="H7" s="16">
        <f t="shared" si="1"/>
        <v>0</v>
      </c>
    </row>
    <row r="8" spans="1:8" ht="31.5" x14ac:dyDescent="0.25">
      <c r="A8" s="9">
        <v>4</v>
      </c>
      <c r="B8" s="10" t="s">
        <v>13</v>
      </c>
      <c r="C8" s="2" t="s">
        <v>4</v>
      </c>
      <c r="D8" s="2">
        <f>5*15+10</f>
        <v>85</v>
      </c>
      <c r="E8" s="4">
        <v>950</v>
      </c>
      <c r="F8" s="4">
        <f t="shared" si="0"/>
        <v>80750</v>
      </c>
      <c r="G8" s="17"/>
      <c r="H8" s="16">
        <f t="shared" si="1"/>
        <v>0</v>
      </c>
    </row>
    <row r="9" spans="1:8" ht="31.5" x14ac:dyDescent="0.25">
      <c r="A9" s="9">
        <v>5</v>
      </c>
      <c r="B9" s="11" t="s">
        <v>14</v>
      </c>
      <c r="C9" s="5" t="s">
        <v>4</v>
      </c>
      <c r="D9" s="5">
        <f>315-D7-D8-D10</f>
        <v>120</v>
      </c>
      <c r="E9" s="6">
        <v>1150</v>
      </c>
      <c r="F9" s="4">
        <f t="shared" si="0"/>
        <v>138000</v>
      </c>
      <c r="G9" s="17"/>
      <c r="H9" s="16">
        <f t="shared" si="1"/>
        <v>0</v>
      </c>
    </row>
    <row r="10" spans="1:8" ht="31.5" x14ac:dyDescent="0.25">
      <c r="A10" s="9">
        <v>6</v>
      </c>
      <c r="B10" s="10" t="s">
        <v>15</v>
      </c>
      <c r="C10" s="2" t="s">
        <v>4</v>
      </c>
      <c r="D10" s="2">
        <v>20</v>
      </c>
      <c r="E10" s="4">
        <v>1400</v>
      </c>
      <c r="F10" s="4">
        <f t="shared" si="0"/>
        <v>28000</v>
      </c>
      <c r="G10" s="17"/>
      <c r="H10" s="16">
        <f t="shared" si="1"/>
        <v>0</v>
      </c>
    </row>
    <row r="11" spans="1:8" ht="15.75" x14ac:dyDescent="0.25">
      <c r="A11" s="9">
        <v>7</v>
      </c>
      <c r="B11" s="1" t="s">
        <v>1</v>
      </c>
      <c r="C11" s="2" t="s">
        <v>5</v>
      </c>
      <c r="D11" s="2">
        <v>210</v>
      </c>
      <c r="E11" s="4">
        <v>250</v>
      </c>
      <c r="F11" s="4">
        <f t="shared" si="0"/>
        <v>52500</v>
      </c>
      <c r="G11" s="17"/>
      <c r="H11" s="16">
        <f t="shared" si="1"/>
        <v>0</v>
      </c>
    </row>
    <row r="12" spans="1:8" ht="15.75" x14ac:dyDescent="0.25">
      <c r="A12" s="9">
        <v>8</v>
      </c>
      <c r="B12" s="1" t="s">
        <v>3</v>
      </c>
      <c r="C12" s="2" t="s">
        <v>7</v>
      </c>
      <c r="D12" s="2">
        <v>3</v>
      </c>
      <c r="E12" s="4">
        <v>2000</v>
      </c>
      <c r="F12" s="4">
        <f t="shared" si="0"/>
        <v>6000</v>
      </c>
      <c r="G12" s="17"/>
      <c r="H12" s="16">
        <f t="shared" si="1"/>
        <v>0</v>
      </c>
    </row>
    <row r="13" spans="1:8" ht="15.75" x14ac:dyDescent="0.25">
      <c r="A13" s="9">
        <v>9</v>
      </c>
      <c r="B13" s="3" t="s">
        <v>11</v>
      </c>
      <c r="C13" s="5" t="s">
        <v>7</v>
      </c>
      <c r="D13" s="5">
        <v>30</v>
      </c>
      <c r="E13" s="6">
        <v>2300</v>
      </c>
      <c r="F13" s="4">
        <f t="shared" si="0"/>
        <v>69000</v>
      </c>
      <c r="G13" s="17"/>
      <c r="H13" s="16">
        <f t="shared" si="1"/>
        <v>0</v>
      </c>
    </row>
    <row r="14" spans="1:8" ht="15" x14ac:dyDescent="0.25">
      <c r="D14" s="7"/>
      <c r="E14" s="7" t="s">
        <v>8</v>
      </c>
      <c r="F14" s="8">
        <f>SUM(F5:F13)</f>
        <v>464000</v>
      </c>
      <c r="H14" s="8">
        <f>SUM(H5:H13)</f>
        <v>0</v>
      </c>
    </row>
    <row r="15" spans="1:8" ht="15" x14ac:dyDescent="0.25">
      <c r="D15" s="7"/>
      <c r="E15" s="7" t="s">
        <v>9</v>
      </c>
      <c r="F15" s="8">
        <f>F14*1.17</f>
        <v>542880</v>
      </c>
      <c r="H15" s="8">
        <f>H14*1.17</f>
        <v>0</v>
      </c>
    </row>
  </sheetData>
  <sheetProtection algorithmName="SHA-512" hashValue="wr6QEd2XBSqO2AXUfAmP+EtZDmhQE5ncmkJW5p+Ccc7ViWf2X0QRpYUWmYbWizkvYiPVy0UQwP07/vQ8NR1Cbg==" saltValue="4hJd+Ts7zGhggv+c4Q5oeQ==" spinCount="100000"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אומדן שלומי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נויה הנדסה ומחקר</dc:creator>
  <cp:lastModifiedBy>Avishay Mashiah</cp:lastModifiedBy>
  <dcterms:created xsi:type="dcterms:W3CDTF">2015-06-05T18:19:34Z</dcterms:created>
  <dcterms:modified xsi:type="dcterms:W3CDTF">2024-02-12T07:39:58Z</dcterms:modified>
</cp:coreProperties>
</file>